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68" activeTab="0"/>
  </bookViews>
  <sheets>
    <sheet name="Graduazione 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<sst xmlns="http://schemas.openxmlformats.org/spreadsheetml/2006/main" count="32" uniqueCount="21">
  <si>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Fondo 2013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</si>
  <si>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</si>
  <si>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</si>
  <si>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</si>
  <si>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</si>
  <si>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</si>
  <si>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</si>
  <si>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</si>
  <si>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Graduaz.</t>
  </si>
  <si>
    <t>RISULTATO</t>
  </si>
  <si>
    <t>Categoria</t>
  </si>
  <si>
    <t>N° Dip</t>
  </si>
  <si>
    <t>Peso</t>
  </si>
  <si>
    <t>% VALUTAZ.</t>
  </si>
  <si>
    <t>Alta Spec.</t>
  </si>
  <si>
    <t>Base &lt;5Anni</t>
  </si>
  <si>
    <t>Totale</t>
  </si>
  <si>
    <t>BASE</t>
  </si>
  <si>
    <t>ALTA</t>
  </si>
  <si>
    <t>SEMPLICE</t>
  </si>
  <si>
    <t>COMPLESSA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</si>
</sst>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0.00;[Red]0.00"/>
    <numFmt numFmtId="186" formatCode="_-[$€-410]\ * #,##0.00_-;\-[$€-410]\ * #,##0.00_-;_-[$€-410]\ * \-??_-;_-@_-"/>
    <numFmt numFmtId="187" formatCode="_-[$€-2]\ * #,##0.00_-;\-[$€-2]\ * #,##0.00_-;_-[$€-2]\ * \-??_-"/>
    <numFmt numFmtId="188" formatCode="#,##0.00_ ;\-#,##0.00\ "/>
    <numFmt numFmtId="189" formatCode="_-&quot;€ &quot;* #,##0.00_-;&quot;-€ &quot;* #,##0.00_-;_-&quot;€ &quot;* \-??_-;_-@_-"/>
    <numFmt numFmtId="190" formatCode="_-[$€-410]\ * #,##0.00_-;\-[$€-410]\ * #,##0.00_-;_-[$€-410]\ * &quot;-&quot;??_-;_-@_-"/>
    <numFmt numFmtId="191" formatCode="&quot;€&quot;\ #,##0.00"/>
    <numFmt numFmtId="192" formatCode="_-[$€-2]\ * #,##0.00_-;\-[$€-2]\ * #,##0.00_-;_-[$€-2]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42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5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85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3" applyNumberFormat="1" applyFont="1" applyFill="1" applyBorder="1" applyAlignment="1" applyProtection="1">
      <alignment/>
      <protection/>
    </xf>
    <xf numFmtId="188" fontId="4" fillId="0" borderId="10" xfId="59" applyNumberFormat="1" applyFont="1" applyBorder="1">
      <alignment/>
      <protection/>
    </xf>
    <xf numFmtId="0" fontId="4" fillId="0" borderId="10" xfId="0" applyFont="1" applyBorder="1" applyAlignment="1">
      <alignment/>
    </xf>
    <xf numFmtId="185" fontId="4" fillId="0" borderId="10" xfId="43" applyNumberFormat="1" applyFont="1" applyFill="1" applyBorder="1" applyAlignment="1" applyProtection="1">
      <alignment horizontal="center"/>
      <protection/>
    </xf>
    <xf numFmtId="186" fontId="4" fillId="0" borderId="10" xfId="59" applyNumberFormat="1" applyFont="1" applyFill="1" applyBorder="1" applyAlignment="1" applyProtection="1">
      <alignment/>
      <protection/>
    </xf>
    <xf numFmtId="189" fontId="3" fillId="0" borderId="10" xfId="0" applyNumberFormat="1" applyFont="1" applyBorder="1" applyAlignment="1">
      <alignment/>
    </xf>
    <xf numFmtId="188" fontId="4" fillId="0" borderId="10" xfId="4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4" fontId="4" fillId="0" borderId="10" xfId="43" applyNumberFormat="1" applyFont="1" applyFill="1" applyBorder="1" applyAlignment="1" applyProtection="1">
      <alignment/>
      <protection/>
    </xf>
    <xf numFmtId="187" fontId="6" fillId="0" borderId="10" xfId="59" applyNumberFormat="1" applyFont="1" applyBorder="1">
      <alignment/>
      <protection/>
    </xf>
    <xf numFmtId="185" fontId="4" fillId="0" borderId="10" xfId="59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43" applyNumberFormat="1" applyFont="1" applyFill="1" applyBorder="1" applyAlignment="1" applyProtection="1">
      <alignment/>
      <protection/>
    </xf>
    <xf numFmtId="187" fontId="4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186" fontId="6" fillId="0" borderId="11" xfId="59" applyNumberFormat="1" applyFont="1" applyFill="1" applyBorder="1" applyAlignment="1" applyProtection="1">
      <alignment/>
      <protection/>
    </xf>
    <xf numFmtId="189" fontId="4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3.8515625" style="0" customWidth="1"/>
    <col min="2" max="2" width="6.140625" style="0" customWidth="1"/>
    <col min="3" max="3" width="6.421875" style="0" customWidth="1"/>
    <col min="4" max="4" width="7.57421875" style="0" customWidth="1"/>
    <col min="5" max="5" width="10.57421875" style="0" customWidth="1"/>
    <col min="6" max="6" width="14.421875" style="0" customWidth="1"/>
    <col min="7" max="7" width="18.140625" style="0" bestFit="1" customWidth="1"/>
    <col min="8" max="8" width="8.7109375" style="9" customWidth="1"/>
    <col min="9" max="9" width="18.140625" style="4" bestFit="1" customWidth="1"/>
    <col min="10" max="10" width="18.28125" style="0" bestFit="1" customWidth="1"/>
    <col min="13" max="13" width="12.00390625" style="0" customWidth="1"/>
  </cols>
  <sheetData>
    <row r="2" spans="1:10" ht="15.75">
      <c r="A2" s="1"/>
      <c r="B2" s="1"/>
      <c r="C2" s="1"/>
      <c r="E2" s="40" t="s">
        <v>8</v>
      </c>
      <c r="F2" s="40">
        <v>2013</v>
      </c>
      <c r="G2" s="40" t="s">
        <v>9</v>
      </c>
      <c r="H2" s="2"/>
      <c r="I2" s="3"/>
      <c r="J2" s="1"/>
    </row>
    <row r="3" spans="1:10" ht="12.75">
      <c r="A3" s="5"/>
      <c r="B3" s="5"/>
      <c r="C3" s="5"/>
      <c r="D3" s="5"/>
      <c r="E3" s="5"/>
      <c r="F3" s="5"/>
      <c r="G3" s="1"/>
      <c r="H3" s="2"/>
      <c r="I3" s="6"/>
      <c r="J3" s="5"/>
    </row>
    <row r="4" spans="1:10" ht="15.75">
      <c r="A4" s="10" t="s">
        <v>10</v>
      </c>
      <c r="B4" s="10" t="s">
        <v>11</v>
      </c>
      <c r="C4" s="10" t="s">
        <v>12</v>
      </c>
      <c r="D4" s="10" t="s">
        <v>13</v>
      </c>
      <c r="E4" s="10" t="s">
        <v>1</v>
      </c>
      <c r="F4" s="10" t="s">
        <v>2</v>
      </c>
      <c r="G4" s="32" t="s">
        <v>0</v>
      </c>
      <c r="H4" s="33" t="s">
        <v>3</v>
      </c>
      <c r="I4" s="34" t="s">
        <v>4</v>
      </c>
      <c r="J4" s="10" t="s">
        <v>5</v>
      </c>
    </row>
    <row r="5" spans="1:10" ht="15.75">
      <c r="A5" s="10"/>
      <c r="B5" s="13"/>
      <c r="C5" s="13"/>
      <c r="D5" s="13"/>
      <c r="E5" s="13"/>
      <c r="F5" s="13"/>
      <c r="G5" s="20">
        <v>1534712</v>
      </c>
      <c r="H5" s="35"/>
      <c r="I5" s="36"/>
      <c r="J5" s="13"/>
    </row>
    <row r="6" spans="1:10" ht="15.75">
      <c r="A6" s="10" t="s">
        <v>6</v>
      </c>
      <c r="B6" s="10">
        <v>12</v>
      </c>
      <c r="C6" s="11">
        <v>100</v>
      </c>
      <c r="D6" s="11">
        <v>91</v>
      </c>
      <c r="E6" s="11">
        <f>C6*D6%</f>
        <v>91</v>
      </c>
      <c r="F6" s="12">
        <f>E6*B6</f>
        <v>1092</v>
      </c>
      <c r="G6" s="13"/>
      <c r="H6" s="14">
        <f>G21/F21</f>
        <v>80.44175264891723</v>
      </c>
      <c r="I6" s="15">
        <f aca="true" t="shared" si="0" ref="I6:I20">H6*F6</f>
        <v>87842.39389261762</v>
      </c>
      <c r="J6" s="16">
        <f aca="true" t="shared" si="1" ref="J6:J20">I6/B6</f>
        <v>7320.199491051469</v>
      </c>
    </row>
    <row r="7" spans="1:10" ht="15.75">
      <c r="A7" s="10" t="s">
        <v>6</v>
      </c>
      <c r="B7" s="10">
        <v>9</v>
      </c>
      <c r="C7" s="11">
        <v>100</v>
      </c>
      <c r="D7" s="11">
        <v>90</v>
      </c>
      <c r="E7" s="11">
        <f>C7*D7%</f>
        <v>90</v>
      </c>
      <c r="F7" s="12">
        <f aca="true" t="shared" si="2" ref="F7:F20">E7*B7</f>
        <v>810</v>
      </c>
      <c r="G7" s="13"/>
      <c r="H7" s="14">
        <f>G21/F21</f>
        <v>80.44175264891723</v>
      </c>
      <c r="I7" s="15">
        <f t="shared" si="0"/>
        <v>65157.819645622956</v>
      </c>
      <c r="J7" s="16">
        <f t="shared" si="1"/>
        <v>7239.757738402551</v>
      </c>
    </row>
    <row r="8" spans="1:10" ht="15.75">
      <c r="A8" s="10" t="s">
        <v>6</v>
      </c>
      <c r="B8" s="10">
        <v>3</v>
      </c>
      <c r="C8" s="11">
        <v>100</v>
      </c>
      <c r="D8" s="11">
        <v>89</v>
      </c>
      <c r="E8" s="11">
        <f>C8*D8%</f>
        <v>89</v>
      </c>
      <c r="F8" s="12">
        <f t="shared" si="2"/>
        <v>267</v>
      </c>
      <c r="G8" s="13"/>
      <c r="H8" s="17">
        <f>G21/F21</f>
        <v>80.44175264891723</v>
      </c>
      <c r="I8" s="15">
        <f t="shared" si="0"/>
        <v>21477.9479572609</v>
      </c>
      <c r="J8" s="16">
        <f t="shared" si="1"/>
        <v>7159.315985753634</v>
      </c>
    </row>
    <row r="9" spans="1:10" ht="15.75">
      <c r="A9" s="10" t="s">
        <v>6</v>
      </c>
      <c r="B9" s="10">
        <v>3</v>
      </c>
      <c r="C9" s="11">
        <v>100</v>
      </c>
      <c r="D9" s="11">
        <v>88</v>
      </c>
      <c r="E9" s="11">
        <f>C9*D9%</f>
        <v>88</v>
      </c>
      <c r="F9" s="12">
        <f t="shared" si="2"/>
        <v>264</v>
      </c>
      <c r="G9" s="13"/>
      <c r="H9" s="17">
        <f>G21/F21</f>
        <v>80.44175264891723</v>
      </c>
      <c r="I9" s="15">
        <f t="shared" si="0"/>
        <v>21236.62269931415</v>
      </c>
      <c r="J9" s="16">
        <f t="shared" si="1"/>
        <v>7078.874233104717</v>
      </c>
    </row>
    <row r="10" spans="1:10" ht="15.75">
      <c r="A10" s="10" t="s">
        <v>7</v>
      </c>
      <c r="B10" s="10">
        <v>26</v>
      </c>
      <c r="C10" s="11">
        <v>85</v>
      </c>
      <c r="D10" s="11">
        <v>91</v>
      </c>
      <c r="E10" s="11">
        <f aca="true" t="shared" si="3" ref="E10:E20">C10*D10%</f>
        <v>77.35000000000001</v>
      </c>
      <c r="F10" s="12">
        <f t="shared" si="2"/>
        <v>2011.1000000000001</v>
      </c>
      <c r="G10" s="13"/>
      <c r="H10" s="14">
        <f>G21/F21</f>
        <v>80.44175264891723</v>
      </c>
      <c r="I10" s="15">
        <f t="shared" si="0"/>
        <v>161776.40875223745</v>
      </c>
      <c r="J10" s="16">
        <f t="shared" si="1"/>
        <v>6222.169567393748</v>
      </c>
    </row>
    <row r="11" spans="1:10" ht="15.75">
      <c r="A11" s="10" t="s">
        <v>7</v>
      </c>
      <c r="B11" s="10">
        <v>36</v>
      </c>
      <c r="C11" s="11">
        <v>85</v>
      </c>
      <c r="D11" s="11">
        <v>90</v>
      </c>
      <c r="E11" s="11">
        <f t="shared" si="3"/>
        <v>76.5</v>
      </c>
      <c r="F11" s="12">
        <f t="shared" si="2"/>
        <v>2754</v>
      </c>
      <c r="G11" s="13"/>
      <c r="H11" s="14">
        <f>G21/F21</f>
        <v>80.44175264891723</v>
      </c>
      <c r="I11" s="15">
        <f t="shared" si="0"/>
        <v>221536.58679511806</v>
      </c>
      <c r="J11" s="16">
        <f t="shared" si="1"/>
        <v>6153.794077642168</v>
      </c>
    </row>
    <row r="12" spans="1:10" ht="15.75">
      <c r="A12" s="10" t="s">
        <v>7</v>
      </c>
      <c r="B12" s="10">
        <v>9</v>
      </c>
      <c r="C12" s="11">
        <v>85</v>
      </c>
      <c r="D12" s="11">
        <v>89</v>
      </c>
      <c r="E12" s="11">
        <f t="shared" si="3"/>
        <v>75.65</v>
      </c>
      <c r="F12" s="12">
        <f t="shared" si="2"/>
        <v>680.85</v>
      </c>
      <c r="G12" s="13"/>
      <c r="H12" s="14">
        <f>G21/F21</f>
        <v>80.44175264891723</v>
      </c>
      <c r="I12" s="15">
        <f t="shared" si="0"/>
        <v>54768.7672910153</v>
      </c>
      <c r="J12" s="16">
        <f t="shared" si="1"/>
        <v>6085.418587890588</v>
      </c>
    </row>
    <row r="13" spans="1:10" ht="15.75">
      <c r="A13" s="10" t="s">
        <v>7</v>
      </c>
      <c r="B13" s="10">
        <v>8</v>
      </c>
      <c r="C13" s="11">
        <v>85</v>
      </c>
      <c r="D13" s="11">
        <v>88</v>
      </c>
      <c r="E13" s="11">
        <f t="shared" si="3"/>
        <v>74.8</v>
      </c>
      <c r="F13" s="12">
        <f t="shared" si="2"/>
        <v>598.4</v>
      </c>
      <c r="G13" s="13"/>
      <c r="H13" s="14">
        <f>G21/F21</f>
        <v>80.44175264891723</v>
      </c>
      <c r="I13" s="15">
        <f t="shared" si="0"/>
        <v>48136.344785112065</v>
      </c>
      <c r="J13" s="16">
        <f t="shared" si="1"/>
        <v>6017.043098139008</v>
      </c>
    </row>
    <row r="14" spans="1:10" ht="15.75">
      <c r="A14" s="10" t="s">
        <v>14</v>
      </c>
      <c r="B14" s="10">
        <v>51</v>
      </c>
      <c r="C14" s="11">
        <v>65</v>
      </c>
      <c r="D14" s="11">
        <v>91</v>
      </c>
      <c r="E14" s="11">
        <f t="shared" si="3"/>
        <v>59.15</v>
      </c>
      <c r="F14" s="12">
        <f t="shared" si="2"/>
        <v>3016.65</v>
      </c>
      <c r="G14" s="13"/>
      <c r="H14" s="14">
        <f>G21/F21</f>
        <v>80.44175264891723</v>
      </c>
      <c r="I14" s="15">
        <f t="shared" si="0"/>
        <v>242664.61312835617</v>
      </c>
      <c r="J14" s="16">
        <f t="shared" si="1"/>
        <v>4758.129669183454</v>
      </c>
    </row>
    <row r="15" spans="1:13" ht="15.75">
      <c r="A15" s="10" t="s">
        <v>14</v>
      </c>
      <c r="B15" s="10">
        <v>67</v>
      </c>
      <c r="C15" s="11">
        <v>65</v>
      </c>
      <c r="D15" s="11">
        <v>90</v>
      </c>
      <c r="E15" s="11">
        <f t="shared" si="3"/>
        <v>58.5</v>
      </c>
      <c r="F15" s="12">
        <f t="shared" si="2"/>
        <v>3919.5</v>
      </c>
      <c r="G15" s="13"/>
      <c r="H15" s="14">
        <f>G21/F21</f>
        <v>80.44175264891723</v>
      </c>
      <c r="I15" s="15">
        <f t="shared" si="0"/>
        <v>315291.44950743107</v>
      </c>
      <c r="J15" s="16">
        <f t="shared" si="1"/>
        <v>4705.842529961657</v>
      </c>
      <c r="M15" s="7"/>
    </row>
    <row r="16" spans="1:10" ht="15.75">
      <c r="A16" s="10" t="s">
        <v>14</v>
      </c>
      <c r="B16" s="10">
        <v>17</v>
      </c>
      <c r="C16" s="11">
        <v>65</v>
      </c>
      <c r="D16" s="11">
        <v>89</v>
      </c>
      <c r="E16" s="11">
        <f t="shared" si="3"/>
        <v>57.85</v>
      </c>
      <c r="F16" s="12">
        <f t="shared" si="2"/>
        <v>983.45</v>
      </c>
      <c r="G16" s="13"/>
      <c r="H16" s="14">
        <f>G21/F21</f>
        <v>80.44175264891723</v>
      </c>
      <c r="I16" s="15">
        <f t="shared" si="0"/>
        <v>79110.44164257766</v>
      </c>
      <c r="J16" s="16">
        <f t="shared" si="1"/>
        <v>4653.555390739863</v>
      </c>
    </row>
    <row r="17" spans="1:10" ht="15.75">
      <c r="A17" s="10" t="s">
        <v>14</v>
      </c>
      <c r="B17" s="10">
        <v>16</v>
      </c>
      <c r="C17" s="11">
        <v>65</v>
      </c>
      <c r="D17" s="11">
        <v>88</v>
      </c>
      <c r="E17" s="11">
        <f t="shared" si="3"/>
        <v>57.2</v>
      </c>
      <c r="F17" s="12">
        <f t="shared" si="2"/>
        <v>915.2</v>
      </c>
      <c r="G17" s="13"/>
      <c r="H17" s="14">
        <f>G21/F21</f>
        <v>80.44175264891723</v>
      </c>
      <c r="I17" s="15">
        <f t="shared" si="0"/>
        <v>73620.29202428905</v>
      </c>
      <c r="J17" s="16">
        <f t="shared" si="1"/>
        <v>4601.268251518066</v>
      </c>
    </row>
    <row r="18" spans="1:10" ht="15.75">
      <c r="A18" s="10" t="s">
        <v>15</v>
      </c>
      <c r="B18" s="10">
        <v>13</v>
      </c>
      <c r="C18" s="11">
        <v>40</v>
      </c>
      <c r="D18" s="11">
        <v>91</v>
      </c>
      <c r="E18" s="11">
        <f t="shared" si="3"/>
        <v>36.4</v>
      </c>
      <c r="F18" s="12">
        <f t="shared" si="2"/>
        <v>473.2</v>
      </c>
      <c r="G18" s="13"/>
      <c r="H18" s="14">
        <f>G21/F21</f>
        <v>80.44175264891723</v>
      </c>
      <c r="I18" s="15">
        <f t="shared" si="0"/>
        <v>38065.03735346763</v>
      </c>
      <c r="J18" s="16">
        <f t="shared" si="1"/>
        <v>2928.079796420587</v>
      </c>
    </row>
    <row r="19" spans="1:10" ht="15.75">
      <c r="A19" s="10" t="s">
        <v>15</v>
      </c>
      <c r="B19" s="10">
        <v>29</v>
      </c>
      <c r="C19" s="11">
        <v>40</v>
      </c>
      <c r="D19" s="11">
        <v>90</v>
      </c>
      <c r="E19" s="11">
        <f t="shared" si="3"/>
        <v>36</v>
      </c>
      <c r="F19" s="12">
        <f t="shared" si="2"/>
        <v>1044</v>
      </c>
      <c r="G19" s="13"/>
      <c r="H19" s="14">
        <f>G21/F21</f>
        <v>80.44175264891723</v>
      </c>
      <c r="I19" s="15">
        <f t="shared" si="0"/>
        <v>83981.1897654696</v>
      </c>
      <c r="J19" s="16">
        <f t="shared" si="1"/>
        <v>2895.9030953610204</v>
      </c>
    </row>
    <row r="20" spans="1:13" ht="15.75">
      <c r="A20" s="10" t="s">
        <v>15</v>
      </c>
      <c r="B20" s="10">
        <v>7</v>
      </c>
      <c r="C20" s="11">
        <v>40</v>
      </c>
      <c r="D20" s="11">
        <v>89</v>
      </c>
      <c r="E20" s="11">
        <f t="shared" si="3"/>
        <v>35.6</v>
      </c>
      <c r="F20" s="12">
        <f t="shared" si="2"/>
        <v>249.20000000000002</v>
      </c>
      <c r="G20" s="13"/>
      <c r="H20" s="14">
        <f>G21/F21</f>
        <v>80.44175264891723</v>
      </c>
      <c r="I20" s="15">
        <f t="shared" si="0"/>
        <v>20046.084760110174</v>
      </c>
      <c r="J20" s="16">
        <f t="shared" si="1"/>
        <v>2863.7263943014536</v>
      </c>
      <c r="M20" s="7"/>
    </row>
    <row r="21" spans="1:10" ht="15.75">
      <c r="A21" s="10" t="s">
        <v>16</v>
      </c>
      <c r="B21" s="18">
        <f>SUM(B6:B20)</f>
        <v>306</v>
      </c>
      <c r="C21" s="16"/>
      <c r="D21" s="16"/>
      <c r="E21" s="16"/>
      <c r="F21" s="19">
        <f>SUM(F6:F20)</f>
        <v>19078.550000000003</v>
      </c>
      <c r="G21" s="20">
        <v>1534712</v>
      </c>
      <c r="H21" s="21"/>
      <c r="I21" s="37">
        <f>SUM(I6:I20)</f>
        <v>1534712</v>
      </c>
      <c r="J21" s="38"/>
    </row>
    <row r="22" spans="1:10" ht="15.75">
      <c r="A22" s="22"/>
      <c r="B22" s="22"/>
      <c r="C22" s="22"/>
      <c r="D22" s="22"/>
      <c r="E22" s="22"/>
      <c r="F22" s="23"/>
      <c r="G22" s="24"/>
      <c r="H22" s="25"/>
      <c r="I22" s="26"/>
      <c r="J22" s="22"/>
    </row>
    <row r="23" spans="1:11" ht="15">
      <c r="A23" s="22"/>
      <c r="B23" s="22"/>
      <c r="C23" s="22"/>
      <c r="D23" s="22"/>
      <c r="E23" s="22"/>
      <c r="F23" s="22"/>
      <c r="G23" s="22"/>
      <c r="H23" s="27"/>
      <c r="I23" s="26"/>
      <c r="J23" s="22"/>
      <c r="K23" s="8"/>
    </row>
    <row r="24" spans="1:10" ht="15.75">
      <c r="A24" s="22"/>
      <c r="B24" s="22"/>
      <c r="C24" s="39">
        <v>2013</v>
      </c>
      <c r="D24" s="39"/>
      <c r="E24" s="39"/>
      <c r="F24" s="22"/>
      <c r="G24" s="22"/>
      <c r="H24" s="27"/>
      <c r="I24" s="28"/>
      <c r="J24" s="29"/>
    </row>
    <row r="25" spans="1:10" ht="15">
      <c r="A25" s="22" t="s">
        <v>17</v>
      </c>
      <c r="B25" s="22"/>
      <c r="C25" s="22">
        <f>B18+B19+B20</f>
        <v>49</v>
      </c>
      <c r="D25" s="22"/>
      <c r="E25" s="22"/>
      <c r="F25" s="22"/>
      <c r="G25" s="22"/>
      <c r="H25" s="27"/>
      <c r="I25" s="26"/>
      <c r="J25" s="22"/>
    </row>
    <row r="26" spans="1:10" ht="15">
      <c r="A26" s="29" t="s">
        <v>18</v>
      </c>
      <c r="B26" s="29"/>
      <c r="C26" s="29">
        <f>B14+B15+B16+B17</f>
        <v>151</v>
      </c>
      <c r="D26" s="29"/>
      <c r="E26" s="29"/>
      <c r="F26" s="29"/>
      <c r="G26" s="29"/>
      <c r="H26" s="30"/>
      <c r="I26" s="28"/>
      <c r="J26" s="29"/>
    </row>
    <row r="27" spans="1:10" ht="15">
      <c r="A27" s="29" t="s">
        <v>19</v>
      </c>
      <c r="B27" s="29"/>
      <c r="C27" s="29">
        <f>B10+B11+B12+B13</f>
        <v>79</v>
      </c>
      <c r="D27" s="29"/>
      <c r="E27" s="29"/>
      <c r="F27" s="29"/>
      <c r="G27" s="29"/>
      <c r="H27" s="30"/>
      <c r="I27" s="28"/>
      <c r="J27" s="29"/>
    </row>
    <row r="28" spans="1:10" ht="15">
      <c r="A28" s="29" t="s">
        <v>20</v>
      </c>
      <c r="B28" s="29"/>
      <c r="C28" s="29">
        <f>B6+B7+B8+B9</f>
        <v>27</v>
      </c>
      <c r="D28" s="29"/>
      <c r="E28" s="29"/>
      <c r="F28" s="29"/>
      <c r="G28" s="29"/>
      <c r="H28" s="30"/>
      <c r="I28" s="28"/>
      <c r="J28" s="29"/>
    </row>
    <row r="29" spans="1:10" ht="15.75">
      <c r="A29" s="29"/>
      <c r="B29" s="29"/>
      <c r="C29" s="31">
        <f>SUM(C25:C28)</f>
        <v>306</v>
      </c>
      <c r="D29" s="29"/>
      <c r="E29" s="31"/>
      <c r="F29" s="29"/>
      <c r="G29" s="29"/>
      <c r="H29" s="30"/>
      <c r="I29" s="28"/>
      <c r="J29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2015-03-20T23:37:51Z</cp:lastPrinted>
  <dcterms:created xsi:type="dcterms:W3CDTF">2017-02-20T13:55:19Z</dcterms:created>
  <dcterms:modified xsi:type="dcterms:W3CDTF">2017-02-20T13:55:19Z</dcterms:modified>
  <cp:category/>
  <cp:version/>
  <cp:contentType/>
  <cp:contentStatus/>
</cp:coreProperties>
</file>